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ტენდერის დოკუმენტაცია რეალიზაციასთან დაკავშირებით\"/>
    </mc:Choice>
  </mc:AlternateContent>
  <bookViews>
    <workbookView xWindow="0" yWindow="0" windowWidth="23040" windowHeight="7290"/>
  </bookViews>
  <sheets>
    <sheet name="დანართი N1 " sheetId="1" r:id="rId1"/>
  </sheets>
  <definedNames>
    <definedName name="_xlnm._FilterDatabase" localSheetId="0" hidden="1">'დანართი N1 '!$C$3:$J$28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F17" i="1"/>
  <c r="I17" i="1" s="1"/>
  <c r="I16" i="1"/>
  <c r="I15" i="1"/>
  <c r="I14" i="1"/>
  <c r="I13" i="1"/>
  <c r="I12" i="1"/>
  <c r="I11" i="1"/>
  <c r="I10" i="1"/>
  <c r="I9" i="1"/>
  <c r="I8" i="1"/>
  <c r="I7" i="1"/>
  <c r="I6" i="1"/>
  <c r="F5" i="1"/>
  <c r="I5" i="1" s="1"/>
  <c r="I4" i="1"/>
  <c r="F4" i="1"/>
  <c r="I28" i="1" l="1"/>
</calcChain>
</file>

<file path=xl/sharedStrings.xml><?xml version="1.0" encoding="utf-8"?>
<sst xmlns="http://schemas.openxmlformats.org/spreadsheetml/2006/main" count="107" uniqueCount="84">
  <si>
    <t>N</t>
  </si>
  <si>
    <t xml:space="preserve">Item N </t>
  </si>
  <si>
    <t xml:space="preserve">დასახელება </t>
  </si>
  <si>
    <t xml:space="preserve">აღწერა </t>
  </si>
  <si>
    <t xml:space="preserve">რაოდ </t>
  </si>
  <si>
    <t xml:space="preserve">ერთეული </t>
  </si>
  <si>
    <t xml:space="preserve">ერთ ფასი ლარი დღგ-ს ჩთ </t>
  </si>
  <si>
    <t xml:space="preserve">სულ ფასი ლარი დღგ-ს ჩთ </t>
  </si>
  <si>
    <t>ფოტო</t>
  </si>
  <si>
    <t>მინიმალური სარეალიზაციო რაოდენობა</t>
  </si>
  <si>
    <t>P00A-49580</t>
  </si>
  <si>
    <t>სავარძელი მენეჯერის</t>
  </si>
  <si>
    <r>
      <t xml:space="preserve">გორგოლაჭიანი სავარძელი თავის საყრდენით </t>
    </r>
    <r>
      <rPr>
        <sz val="10"/>
        <color theme="1"/>
        <rFont val="Arial"/>
        <family val="2"/>
        <charset val="204"/>
      </rPr>
      <t>Flexi</t>
    </r>
    <r>
      <rPr>
        <sz val="10"/>
        <color theme="1"/>
        <rFont val="Calibri"/>
        <family val="2"/>
        <scheme val="minor"/>
      </rPr>
      <t xml:space="preserve"> 1101 (მენეჯერის). ნაჭრის რბილი დასაჯდომით EA/ERA  2050  და შავი ბადის საზურგით, დასაჯდომის და საზურგის სინქრონული მექანიკით, საზურგეზე წელის სწორი პოზიციის დამხმარე მექანიზმით (lumbar support) , შავი ფერის 5-ქიმიანი ბაზით. გაბარიტული დატვირთვა 40 _120 კგ, საზურგის სიმაღლეში (6 სმ) და გადახრის 5 პოზიციაში ფიქსირების მექანიკით, სახელურების სიმაღლის რეგულირებით, დასაჯდომის სიღრმის 6-სმიანი რეგულირებით  მწარმოებელი: RIM.a.s    ჩეხეთი.</t>
    </r>
  </si>
  <si>
    <t xml:space="preserve">ცალი </t>
  </si>
  <si>
    <t>P00A-49581</t>
  </si>
  <si>
    <t>სავარძელი თანამშრომლის</t>
  </si>
  <si>
    <t xml:space="preserve">გორგოლაჭიანი სავარძელი Easy 1207    (თანამშრომლებისთვის), ნაჭრის რბილი დასაჯდომით A/ERA 2050 (ბეჟი) და შავი ბადის საზურგით, დასაჯდომის და საზურგის სინქრონული მექანიკით, შავი ფერის 5-ქიმიანი ბაზით. გაბარიტული დატვირთვა 40 _120 კგ, საზურგის გადახრის 5 პოზიციაში ფიქსირების მექანიკით, სახელურების სიმაღლის რეგულირებით. მწარმოებელი: RIM.a.s    ჩეხეთი. </t>
  </si>
  <si>
    <t>P00A-14966</t>
  </si>
  <si>
    <t>საოფისე სკამი</t>
  </si>
  <si>
    <t>საოფისე სკამი Easy, ნაჭრის დასაჯდომით A/ERA 2050  და შავი ბადის საზურგით, ერთ მთლიან ლითონის შავFფეხზე.  მწარმოებელი: RIM.a.s    ჩეხეთი.</t>
  </si>
  <si>
    <t>P00A-49602</t>
  </si>
  <si>
    <t>სავარძელი დირექტორის</t>
  </si>
  <si>
    <t>გორგოლაჭიანი სავარძელი თავის საყრდენით Focus, ნაჭრის რბილი დასაჯდომით  და საზურგით,  A/ERA 2050 დასაჯდომის და საზურგის სინქრონული მექანიკით,   ქრომირებული 5-ქიმიანი ბაზით. გაბარიტული დატვირთვა 45 _120 კგ,  ზურგის 23 გრადუსიანი გადახრით, საზურგის სიმაღლეში 7სმ და დასაჯდომის სიღრმის 6სმ იანი რეგულირებით. მწარმოებელი: RIM.a.s    ჩეხეთი.</t>
  </si>
  <si>
    <t>P00A-49582</t>
  </si>
  <si>
    <t>მაგიდა მენეჯერის</t>
  </si>
  <si>
    <t>მაგიდა მენეჯერის ALFA 200, 1400x800x735, ლითონის დამოუკიდებელი მზიდი კონსტრუქცია,  ლამინატის 18მმ  (MFC)  სამუშაო  ნაცრისფერი ზედაპირით, მაგიდების გამყოფი ტიხრების მიმაგრების შესაძლებლობით, ნაცრისფერი  4 ფეხით, ფეხების რექტიფიკაციის მექანიზმით. მწარმოებელი: Techo.a.s ჩეხეთი.</t>
  </si>
  <si>
    <t>P00A-49583</t>
  </si>
  <si>
    <t>მაგიდა თანამშრომლის</t>
  </si>
  <si>
    <t>მაგიდა თანამშრომლის ALFA 200, 1200x800x735,, ლითონის დამოუკიდებელი მზიდი კონსტრუქცია,  ლამინატის 18მმ  (MFC  სამუშაო ნაცრისფერი ზედაპირით, მაგიდების გამყოფი ტიხრების მიმაგრების შესაძლებლობით, ნაცრისფერი  4 ფეხით, ფეხების რექტიფიკაციის მექანიზმით. მწარმოებელი: Techo.a.s ჩეხეთი.</t>
  </si>
  <si>
    <t>P00A-49584</t>
  </si>
  <si>
    <t>მაგიდა 2 ადგილიანი</t>
  </si>
  <si>
    <t xml:space="preserve">მაგიდა 2 ადგილიანი  ALFA BENCH 1200x1600x735, ლითონის დამოუკიდებელი მზიდი კონსტრუქცია,  ლამინატის 18მმ (MFC) სამუშაო ნაცრისფერი ზედაპირით, გამყოფი ტიხრების მიმაგრების შესაძლებლობით, ნაცრისფერი 4 ფეხით, ფეხების რექტიფიკაციის მექანიზმით. მწარმოებელი: Techo.a.s  ჩეხეთი. </t>
  </si>
  <si>
    <t>P00A-49585</t>
  </si>
  <si>
    <t>მაგიდა 4 ადგილიანი</t>
  </si>
  <si>
    <t xml:space="preserve">მაგიდა 4 ადგილიანი  ALFA  BENCH, 2400x1600x735, ლითონის დამოუკიდებელი მზიდი კონსტრუქცია,  ლამინატის 18მმ  (MFC) სამუშაო ნაცრისფერი ზედაპირით, გამყოფი ტიხრების მიმაგრების შესაძლებლობით, ნაცრისფერი ფეხებით, ფეხების რექტიფიკაციის მექანიზმით. მწარმოებელი: Techo.a.s ჩეხეთი. </t>
  </si>
  <si>
    <t>P00A-49603</t>
  </si>
  <si>
    <t>მაგიდა დირექტორის</t>
  </si>
  <si>
    <t>საოფისე მაგიდა Arkus A  1600x800x735, ლითონის დამოუკიდებელი მზიდი კონსტრუქცია,  ლამინატის 18მმ   (MFC)  სამუშაო ნაცრისფერი ზედაპირით,  ნაცრისფერი A ტიპის ფეხით, ფეხების რექტიფიკაციის მექანიზმით. მწარმოებელი: Techo.a.s  ჩეხეთი.</t>
  </si>
  <si>
    <t>P00A-49596</t>
  </si>
  <si>
    <t>მაგიდის ტიხარი 2 ადგილიანი მაგიდის</t>
  </si>
  <si>
    <t xml:space="preserve">მაგიდების გამყოფი ტიხარი creen Zenith 1200x370x25 მმ,  (1200X1600X735 მაგიდებისთვის)  სინთეტიკური ანტისტატიკური ნაჭრით Slip YB094 გადაკრული ლამინატი, ალუმინის ნაცრისფერი ჩარჩოთი საოფისე აქსესუარების მისამაგრებელი და სამოძრაო ბილიკით. მწარმოებელი: Techo.a.s  ჩეხეთი. </t>
  </si>
  <si>
    <t>P00A-49597</t>
  </si>
  <si>
    <t>მაგიდის ტიხარი 4 ადგილიანი მაგიდის</t>
  </si>
  <si>
    <t xml:space="preserve">მაგიდების გამყოფი ტიხარი creen Zenith 2400x370x25,მმ,  (2400X1600X735 მაგიდებისთვის)  სინთეტიკური ანტისტატიკური ნაჭრით Slip YB094 გადაკრული ლამინატი, ალუმინის ნაცრისფერი ჩარჩოთი საოფისე აქსესუარების მისამაგრებელი და სამოძრაო ბილიკით. მწარმოებელი: Techo.a.s  ჩეხეთი. </t>
  </si>
  <si>
    <t>P00A-26867</t>
  </si>
  <si>
    <t>ტუმბო</t>
  </si>
  <si>
    <t>მობილური გორგოლაჭებიანი ტუმბო SLIM  3+1 უჯრით, ზომა 331X600X602მმ, 3 სტანდარტული უჯრით და 1 კალმების უჯრით, ნაცრისფერი ლამინატის (MFC), ცენტრალური საკეტით, სახელურებით, უჯრები იღება ტელესკოპურად. მწარმოებელი:  Techo.a.s  ჩეხეთი.</t>
  </si>
  <si>
    <t>P00A-49598</t>
  </si>
  <si>
    <t>კარადა მცირე</t>
  </si>
  <si>
    <t>კარადა გასაწევი (მცურავი) კარებებით, ლამინატის 18მმ (MFC)  ნაცრისფერი ფერის, ზომა 800X735X450მმ, 1 ხის თარო (2 განყოფილება) ალუმინის პროფილით, მათში დოკუმენტაციის დამახარისხებელი წარწერების მოსათავსებელი ბილიკით. მწარმოებელი:  Techo.a.s  ჩეხეთი.</t>
  </si>
  <si>
    <t>P00A-49599</t>
  </si>
  <si>
    <t>კარადა საშუალო</t>
  </si>
  <si>
    <t xml:space="preserve">კარადა გასაწევი (მცურავი) კარებებით, ლამინატის 18მმ (MFC)  ნაცრისფერი ფერის, ზომა 1000X1063X450მმ, 2 ხის თარო (3 განყოფილება) ალუმინის პროფილით, მათში დოკუმენტაციის დამახარისხებელი წარწერების მოსათავსებელი ბილიკით. მწარმოებელი: Techo.a.s ჩეხეთი. </t>
  </si>
  <si>
    <t>P00A-49600</t>
  </si>
  <si>
    <t>კარადა დიდი</t>
  </si>
  <si>
    <t>კარადა გასაწევი (მცურავი) კარებებით, ლამინატის 18მმ  (MFC) ნაცრისფერი ფერის, ზომა 800X1780X450მმ, 4 ხის თარო (5 განყოფილება) ალუმინის პროფილით, მათში დოკუმენტაციის დამახარისხებელი წარწერების მოსათავსებელი ბილიკით. მწარმოებელი:Techo.a.s  ჩეხეთი.</t>
  </si>
  <si>
    <t>P00A-49605</t>
  </si>
  <si>
    <t>კარადა ღია</t>
  </si>
  <si>
    <t>ღია კარადა კარის გარეშე, ლამინატის 18მმ (MFC) ნაცრისფერი ფერის კარკასით, ზომა 800x450x1063, 2 თარო 3 (განყოფილება) ალუმინის პროფილით, მათში დოკუმენტაციის დამახარისხებელი წარწერების მოსათავსებელი ბილიკით. მწარმოებელი: Techo.a.s</t>
  </si>
  <si>
    <t>P00A-49586</t>
  </si>
  <si>
    <t>მრგვალი მაგიდა</t>
  </si>
  <si>
    <t xml:space="preserve">მრგვალი მაგიდა Pedral, მეტალის მილისებრი ფეხით, ლამინატის 18მმ ზედაპირით, დიამეტრი 90, ფერი ნაცრისფერი. მწარმოებელი: თეცჰო.ა.ს  ჩეხეთი. </t>
  </si>
  <si>
    <t>P00A-49588</t>
  </si>
  <si>
    <t>მაგიდა სათათბირო (7 ადამიანზე)</t>
  </si>
  <si>
    <t>საკონფერენციო მაგიდა    ALFA 200, 1000x2000x735 7 ადამიანზე, ლითონის დამოუკიდებელი მზიდი კონსტრუქცია, ლამინატის(MFC) 18მმ ნაცრისფერი ზედაპირით,  ნაცრისფერი 4 ფეხით, ფეხების რექტიფიკაციის მექანიზმით. მწარმოებელი: Techo.a.s ჩეხეთი</t>
  </si>
  <si>
    <t>P00A-49604</t>
  </si>
  <si>
    <t>მაგიდა სათათბირო (8 ადამიანზე)</t>
  </si>
  <si>
    <t xml:space="preserve">სათათბირო მაგიდა  Arkus A  2365x1089x735 მმ,   8 ადამიანზე, ლითონის დამოუკიდებელი მზიდი კონსტრუქცია,  ლამინატის 18 მმ   (MFC)   სამუშაო ნაცრისფერი ზედაპირით, ნაცრისფერი A  ტიპის ფეხით, ფეხების რექტიფიკაციის მექანიზმით. Mმწარმოებელი: Techo.a.s ჩეხეთი. </t>
  </si>
  <si>
    <t>P00A-49591</t>
  </si>
  <si>
    <t>მაგიდა სათათბირო (12 ადამიანზე)</t>
  </si>
  <si>
    <t>საკონფერენციო მაგიდა    ALFA 200, 1200x3600x735; 12 ადამიანზე, ლითონის დამოუკიდებელი მზიდი კონსტრუქცია, ლამინატის(MFC) 18მმ ნაცრისფერი ზედაპირით,  ნაცრისფერი 4 ფეხით, ფეხების რექტიფიკაციის მექანიზმით. მწარმოებელი: Techo.a.s ჩეხეთი</t>
  </si>
  <si>
    <t xml:space="preserve"> </t>
  </si>
  <si>
    <t>P00A-49592</t>
  </si>
  <si>
    <t>მაგიდა სათათბირო (13 ადამიანზე)</t>
  </si>
  <si>
    <t>საკონფერენციო მაგიდა    ALFA 200, 1200x4000x735, 13 ადამიანზე, ლითონის დამოუკიდებელი მზიდი კონსტრუქცია, ლამინატის(MFC) 18მმ ნაცრისფერი ზედაპირით,  ნაცრისფერი 4 ფეხით, ფეხების რექტიფიკაციის მექანიზმით. მწარმოებელი: Techo.a.s ჩეხეთი</t>
  </si>
  <si>
    <t>P00A-51640</t>
  </si>
  <si>
    <t>სათათბირო მაგიდა (24 ადამიანზე)</t>
  </si>
  <si>
    <t xml:space="preserve">მაგიდა  სათათბირო  (24 ადამიანზე)
სათათბირო მაგიდა ALFA  8000x1200x735 მმ,  24 ადამიანზე, ლითონის დამოუკიდებელი მზიდი კონსტრუქცია,  ლამინატის 18 მმ (MFC)  სამუშაო ნაცრისფერი ზედაპირით, ნაცრისფერი ფეხებით, ფეხების რექტიფიკაციის მექანიზმით. Mმწარმოებელი: Techo.a.s ჩეხეთი. </t>
  </si>
  <si>
    <t>M15A-22150</t>
  </si>
  <si>
    <t>საკანცელარიო ურნა</t>
  </si>
  <si>
    <t>ნაგვის ურნა მეტალის ALVA COLLECTION, ნაცრისფერი, მწარმოებელი: Techo.a.s  ჩეხეთი.</t>
  </si>
  <si>
    <t>Y00A-51855</t>
  </si>
  <si>
    <t>საკომუნიკაციო პანელი</t>
  </si>
  <si>
    <r>
      <t>მაგიდაში ჩასამონტაჟებელი ელექტრო მოწყობილება</t>
    </r>
    <r>
      <rPr>
        <sz val="9"/>
        <color theme="1"/>
        <rFont val="Arial"/>
        <family val="2"/>
        <charset val="204"/>
      </rPr>
      <t>Evoline Frame dock; აღწერილობა: 3 x დენის წყარო,  1xინტერნეტის  DATA 1x HDMI.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</si>
</sst>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3" fontId="2" fillId="0" borderId="0" xfId="1" applyFont="1" applyAlignment="1">
      <alignment horizontal="center" vertical="center"/>
    </xf>
    <xf numFmtId="43" fontId="2" fillId="0" borderId="0" xfId="1" applyFont="1"/>
    <xf numFmtId="43" fontId="2" fillId="0" borderId="0" xfId="0" applyNumberFormat="1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3" fontId="4" fillId="2" borderId="1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3" fontId="4" fillId="0" borderId="1" xfId="1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459581</xdr:colOff>
      <xdr:row>3</xdr:row>
      <xdr:rowOff>764381</xdr:rowOff>
    </xdr:from>
    <xdr:to>
      <xdr:col>9</xdr:col>
      <xdr:colOff>1345406</xdr:colOff>
      <xdr:row>3</xdr:row>
      <xdr:rowOff>1526381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8631" y="1574006"/>
          <a:ext cx="8858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302419</xdr:colOff>
      <xdr:row>4</xdr:row>
      <xdr:rowOff>271462</xdr:rowOff>
    </xdr:from>
    <xdr:to>
      <xdr:col>9</xdr:col>
      <xdr:colOff>1216819</xdr:colOff>
      <xdr:row>4</xdr:row>
      <xdr:rowOff>1128712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1469" y="3481387"/>
          <a:ext cx="914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611981</xdr:colOff>
      <xdr:row>5</xdr:row>
      <xdr:rowOff>235744</xdr:rowOff>
    </xdr:from>
    <xdr:to>
      <xdr:col>9</xdr:col>
      <xdr:colOff>1154906</xdr:colOff>
      <xdr:row>5</xdr:row>
      <xdr:rowOff>1035844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73" t="1442" r="24648" b="1"/>
        <a:stretch/>
      </xdr:blipFill>
      <xdr:spPr>
        <a:xfrm>
          <a:off x="12061031" y="5217319"/>
          <a:ext cx="542925" cy="800100"/>
        </a:xfrm>
        <a:prstGeom prst="rect">
          <a:avLst/>
        </a:prstGeom>
      </xdr:spPr>
    </xdr:pic>
    <xdr:clientData/>
  </xdr:twoCellAnchor>
  <xdr:twoCellAnchor editAs="oneCell">
    <xdr:from>
      <xdr:col>9</xdr:col>
      <xdr:colOff>330994</xdr:colOff>
      <xdr:row>7</xdr:row>
      <xdr:rowOff>438150</xdr:rowOff>
    </xdr:from>
    <xdr:to>
      <xdr:col>9</xdr:col>
      <xdr:colOff>1197769</xdr:colOff>
      <xdr:row>7</xdr:row>
      <xdr:rowOff>1038225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52" t="47540"/>
        <a:stretch>
          <a:fillRect/>
        </a:stretch>
      </xdr:blipFill>
      <xdr:spPr bwMode="auto">
        <a:xfrm>
          <a:off x="11780044" y="8220075"/>
          <a:ext cx="866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135729</xdr:colOff>
      <xdr:row>8</xdr:row>
      <xdr:rowOff>59531</xdr:rowOff>
    </xdr:from>
    <xdr:to>
      <xdr:col>9</xdr:col>
      <xdr:colOff>1500187</xdr:colOff>
      <xdr:row>8</xdr:row>
      <xdr:rowOff>1262063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1584779" y="9317831"/>
          <a:ext cx="1364458" cy="1202532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9</xdr:col>
      <xdr:colOff>288131</xdr:colOff>
      <xdr:row>9</xdr:row>
      <xdr:rowOff>238125</xdr:rowOff>
    </xdr:from>
    <xdr:to>
      <xdr:col>9</xdr:col>
      <xdr:colOff>1208707</xdr:colOff>
      <xdr:row>9</xdr:row>
      <xdr:rowOff>963612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37181" y="10906125"/>
          <a:ext cx="920576" cy="725487"/>
        </a:xfrm>
        <a:prstGeom prst="rect">
          <a:avLst/>
        </a:prstGeom>
      </xdr:spPr>
    </xdr:pic>
    <xdr:clientData/>
  </xdr:twoCellAnchor>
  <xdr:twoCellAnchor editAs="oneCell">
    <xdr:from>
      <xdr:col>9</xdr:col>
      <xdr:colOff>414337</xdr:colOff>
      <xdr:row>10</xdr:row>
      <xdr:rowOff>221456</xdr:rowOff>
    </xdr:from>
    <xdr:to>
      <xdr:col>9</xdr:col>
      <xdr:colOff>1359299</xdr:colOff>
      <xdr:row>10</xdr:row>
      <xdr:rowOff>928653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863387" y="12222956"/>
          <a:ext cx="944962" cy="707197"/>
        </a:xfrm>
        <a:prstGeom prst="rect">
          <a:avLst/>
        </a:prstGeom>
      </xdr:spPr>
    </xdr:pic>
    <xdr:clientData/>
  </xdr:twoCellAnchor>
  <xdr:twoCellAnchor editAs="oneCell">
    <xdr:from>
      <xdr:col>9</xdr:col>
      <xdr:colOff>452437</xdr:colOff>
      <xdr:row>19</xdr:row>
      <xdr:rowOff>245269</xdr:rowOff>
    </xdr:from>
    <xdr:to>
      <xdr:col>9</xdr:col>
      <xdr:colOff>1342530</xdr:colOff>
      <xdr:row>19</xdr:row>
      <xdr:rowOff>867115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901487" y="22609969"/>
          <a:ext cx="890093" cy="621846"/>
        </a:xfrm>
        <a:prstGeom prst="rect">
          <a:avLst/>
        </a:prstGeom>
      </xdr:spPr>
    </xdr:pic>
    <xdr:clientData/>
  </xdr:twoCellAnchor>
  <xdr:twoCellAnchor editAs="oneCell">
    <xdr:from>
      <xdr:col>9</xdr:col>
      <xdr:colOff>404812</xdr:colOff>
      <xdr:row>20</xdr:row>
      <xdr:rowOff>414338</xdr:rowOff>
    </xdr:from>
    <xdr:to>
      <xdr:col>9</xdr:col>
      <xdr:colOff>1337581</xdr:colOff>
      <xdr:row>20</xdr:row>
      <xdr:rowOff>1023991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853862" y="23712488"/>
          <a:ext cx="932769" cy="609653"/>
        </a:xfrm>
        <a:prstGeom prst="rect">
          <a:avLst/>
        </a:prstGeom>
      </xdr:spPr>
    </xdr:pic>
    <xdr:clientData/>
  </xdr:twoCellAnchor>
  <xdr:twoCellAnchor editAs="oneCell">
    <xdr:from>
      <xdr:col>9</xdr:col>
      <xdr:colOff>307181</xdr:colOff>
      <xdr:row>23</xdr:row>
      <xdr:rowOff>200025</xdr:rowOff>
    </xdr:from>
    <xdr:to>
      <xdr:col>9</xdr:col>
      <xdr:colOff>1239950</xdr:colOff>
      <xdr:row>23</xdr:row>
      <xdr:rowOff>809678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6231" y="26784300"/>
          <a:ext cx="932769" cy="609653"/>
        </a:xfrm>
        <a:prstGeom prst="rect">
          <a:avLst/>
        </a:prstGeom>
      </xdr:spPr>
    </xdr:pic>
    <xdr:clientData/>
  </xdr:twoCellAnchor>
  <xdr:twoCellAnchor editAs="oneCell">
    <xdr:from>
      <xdr:col>9</xdr:col>
      <xdr:colOff>369094</xdr:colOff>
      <xdr:row>22</xdr:row>
      <xdr:rowOff>214312</xdr:rowOff>
    </xdr:from>
    <xdr:to>
      <xdr:col>9</xdr:col>
      <xdr:colOff>1301863</xdr:colOff>
      <xdr:row>22</xdr:row>
      <xdr:rowOff>823965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818144" y="25769887"/>
          <a:ext cx="932769" cy="609653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25</xdr:row>
      <xdr:rowOff>204788</xdr:rowOff>
    </xdr:from>
    <xdr:to>
      <xdr:col>9</xdr:col>
      <xdr:colOff>1278324</xdr:colOff>
      <xdr:row>25</xdr:row>
      <xdr:rowOff>747379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34825" y="29160788"/>
          <a:ext cx="792549" cy="542591"/>
        </a:xfrm>
        <a:prstGeom prst="rect">
          <a:avLst/>
        </a:prstGeom>
      </xdr:spPr>
    </xdr:pic>
    <xdr:clientData/>
  </xdr:twoCellAnchor>
  <xdr:twoCellAnchor editAs="oneCell">
    <xdr:from>
      <xdr:col>9</xdr:col>
      <xdr:colOff>207168</xdr:colOff>
      <xdr:row>26</xdr:row>
      <xdr:rowOff>147638</xdr:rowOff>
    </xdr:from>
    <xdr:to>
      <xdr:col>9</xdr:col>
      <xdr:colOff>1438667</xdr:colOff>
      <xdr:row>26</xdr:row>
      <xdr:rowOff>1075645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656218" y="30037088"/>
          <a:ext cx="1231499" cy="928007"/>
        </a:xfrm>
        <a:prstGeom prst="rect">
          <a:avLst/>
        </a:prstGeom>
      </xdr:spPr>
    </xdr:pic>
    <xdr:clientData/>
  </xdr:twoCellAnchor>
  <xdr:twoCellAnchor editAs="oneCell">
    <xdr:from>
      <xdr:col>9</xdr:col>
      <xdr:colOff>588170</xdr:colOff>
      <xdr:row>6</xdr:row>
      <xdr:rowOff>272673</xdr:rowOff>
    </xdr:from>
    <xdr:to>
      <xdr:col>9</xdr:col>
      <xdr:colOff>1026320</xdr:colOff>
      <xdr:row>6</xdr:row>
      <xdr:rowOff>1159660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37220" y="6654423"/>
          <a:ext cx="438150" cy="886987"/>
        </a:xfrm>
        <a:prstGeom prst="rect">
          <a:avLst/>
        </a:prstGeom>
      </xdr:spPr>
    </xdr:pic>
    <xdr:clientData/>
  </xdr:twoCellAnchor>
  <xdr:oneCellAnchor>
    <xdr:from>
      <xdr:col>9</xdr:col>
      <xdr:colOff>152400</xdr:colOff>
      <xdr:row>11</xdr:row>
      <xdr:rowOff>130969</xdr:rowOff>
    </xdr:from>
    <xdr:ext cx="987638" cy="682811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601450" y="13380244"/>
          <a:ext cx="987638" cy="682811"/>
        </a:xfrm>
        <a:prstGeom prst="rect">
          <a:avLst/>
        </a:prstGeom>
      </xdr:spPr>
    </xdr:pic>
    <xdr:clientData/>
  </xdr:oneCellAnchor>
  <xdr:oneCellAnchor>
    <xdr:from>
      <xdr:col>9</xdr:col>
      <xdr:colOff>535781</xdr:colOff>
      <xdr:row>12</xdr:row>
      <xdr:rowOff>371476</xdr:rowOff>
    </xdr:from>
    <xdr:ext cx="914479" cy="542591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984831" y="14735176"/>
          <a:ext cx="914479" cy="542591"/>
        </a:xfrm>
        <a:prstGeom prst="rect">
          <a:avLst/>
        </a:prstGeom>
      </xdr:spPr>
    </xdr:pic>
    <xdr:clientData/>
  </xdr:oneCellAnchor>
  <xdr:oneCellAnchor>
    <xdr:from>
      <xdr:col>9</xdr:col>
      <xdr:colOff>564357</xdr:colOff>
      <xdr:row>13</xdr:row>
      <xdr:rowOff>159543</xdr:rowOff>
    </xdr:from>
    <xdr:ext cx="914400" cy="542925"/>
    <xdr:pic>
      <xdr:nvPicPr>
        <xdr:cNvPr id="18" name="Picture 17"/>
        <xdr:cNvPicPr/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77" t="27057" r="22006" b="32845"/>
        <a:stretch/>
      </xdr:blipFill>
      <xdr:spPr>
        <a:xfrm>
          <a:off x="12013407" y="15932943"/>
          <a:ext cx="914400" cy="542925"/>
        </a:xfrm>
        <a:prstGeom prst="rect">
          <a:avLst/>
        </a:prstGeom>
      </xdr:spPr>
    </xdr:pic>
    <xdr:clientData/>
  </xdr:oneCellAnchor>
  <xdr:oneCellAnchor>
    <xdr:from>
      <xdr:col>9</xdr:col>
      <xdr:colOff>440531</xdr:colOff>
      <xdr:row>14</xdr:row>
      <xdr:rowOff>111919</xdr:rowOff>
    </xdr:from>
    <xdr:ext cx="615749" cy="774259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889581" y="17037844"/>
          <a:ext cx="615749" cy="774259"/>
        </a:xfrm>
        <a:prstGeom prst="rect">
          <a:avLst/>
        </a:prstGeom>
      </xdr:spPr>
    </xdr:pic>
    <xdr:clientData/>
  </xdr:oneCellAnchor>
  <xdr:oneCellAnchor>
    <xdr:from>
      <xdr:col>9</xdr:col>
      <xdr:colOff>416719</xdr:colOff>
      <xdr:row>15</xdr:row>
      <xdr:rowOff>226219</xdr:rowOff>
    </xdr:from>
    <xdr:ext cx="902286" cy="8291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865769" y="18190369"/>
          <a:ext cx="902286" cy="829128"/>
        </a:xfrm>
        <a:prstGeom prst="rect">
          <a:avLst/>
        </a:prstGeom>
      </xdr:spPr>
    </xdr:pic>
    <xdr:clientData/>
  </xdr:oneCellAnchor>
  <xdr:oneCellAnchor>
    <xdr:from>
      <xdr:col>9</xdr:col>
      <xdr:colOff>333375</xdr:colOff>
      <xdr:row>16</xdr:row>
      <xdr:rowOff>145256</xdr:rowOff>
    </xdr:from>
    <xdr:ext cx="957155" cy="762066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782425" y="19290506"/>
          <a:ext cx="957155" cy="762066"/>
        </a:xfrm>
        <a:prstGeom prst="rect">
          <a:avLst/>
        </a:prstGeom>
      </xdr:spPr>
    </xdr:pic>
    <xdr:clientData/>
  </xdr:oneCellAnchor>
  <xdr:oneCellAnchor>
    <xdr:from>
      <xdr:col>9</xdr:col>
      <xdr:colOff>592931</xdr:colOff>
      <xdr:row>17</xdr:row>
      <xdr:rowOff>152400</xdr:rowOff>
    </xdr:from>
    <xdr:ext cx="506012" cy="755970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2041981" y="20393025"/>
          <a:ext cx="506012" cy="755970"/>
        </a:xfrm>
        <a:prstGeom prst="rect">
          <a:avLst/>
        </a:prstGeom>
      </xdr:spPr>
    </xdr:pic>
    <xdr:clientData/>
  </xdr:oneCellAnchor>
  <xdr:twoCellAnchor editAs="oneCell">
    <xdr:from>
      <xdr:col>9</xdr:col>
      <xdr:colOff>488156</xdr:colOff>
      <xdr:row>18</xdr:row>
      <xdr:rowOff>190500</xdr:rowOff>
    </xdr:from>
    <xdr:to>
      <xdr:col>9</xdr:col>
      <xdr:colOff>1122195</xdr:colOff>
      <xdr:row>18</xdr:row>
      <xdr:rowOff>867215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937206" y="21516975"/>
          <a:ext cx="634039" cy="676715"/>
        </a:xfrm>
        <a:prstGeom prst="rect">
          <a:avLst/>
        </a:prstGeom>
      </xdr:spPr>
    </xdr:pic>
    <xdr:clientData/>
  </xdr:twoCellAnchor>
  <xdr:twoCellAnchor editAs="oneCell">
    <xdr:from>
      <xdr:col>9</xdr:col>
      <xdr:colOff>357187</xdr:colOff>
      <xdr:row>21</xdr:row>
      <xdr:rowOff>202406</xdr:rowOff>
    </xdr:from>
    <xdr:to>
      <xdr:col>9</xdr:col>
      <xdr:colOff>1216798</xdr:colOff>
      <xdr:row>21</xdr:row>
      <xdr:rowOff>927893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806237" y="24634031"/>
          <a:ext cx="859611" cy="725487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24</xdr:row>
      <xdr:rowOff>285750</xdr:rowOff>
    </xdr:from>
    <xdr:to>
      <xdr:col>9</xdr:col>
      <xdr:colOff>1371600</xdr:colOff>
      <xdr:row>24</xdr:row>
      <xdr:rowOff>809625</xdr:rowOff>
    </xdr:to>
    <xdr:pic>
      <xdr:nvPicPr>
        <xdr:cNvPr id="25" name="Picture 24"/>
        <xdr:cNvPicPr/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27927300"/>
          <a:ext cx="108585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9" zoomScale="80" zoomScaleNormal="80" workbookViewId="0">
      <selection activeCell="J4" sqref="J4"/>
    </sheetView>
  </sheetViews>
  <sheetFormatPr defaultColWidth="9.140625" defaultRowHeight="12.75" x14ac:dyDescent="0.2"/>
  <cols>
    <col min="1" max="1" width="6.7109375" style="1" customWidth="1"/>
    <col min="2" max="2" width="9.140625" style="1"/>
    <col min="3" max="3" width="14.85546875" style="2" bestFit="1" customWidth="1"/>
    <col min="4" max="4" width="36.85546875" style="2" customWidth="1"/>
    <col min="5" max="5" width="53.42578125" style="2" customWidth="1"/>
    <col min="6" max="6" width="9.140625" style="3"/>
    <col min="7" max="7" width="11.85546875" style="4" customWidth="1"/>
    <col min="8" max="8" width="14.42578125" style="3" customWidth="1"/>
    <col min="9" max="9" width="15.28515625" style="3" bestFit="1" customWidth="1"/>
    <col min="10" max="10" width="25.28515625" style="5" customWidth="1"/>
    <col min="11" max="11" width="23.5703125" style="9" customWidth="1"/>
    <col min="12" max="16384" width="9.140625" style="5"/>
  </cols>
  <sheetData>
    <row r="1" spans="1:11" s="7" customFormat="1" x14ac:dyDescent="0.2">
      <c r="A1" s="1"/>
      <c r="B1" s="1"/>
      <c r="C1" s="2"/>
      <c r="D1" s="2"/>
      <c r="E1" s="2"/>
      <c r="F1" s="3"/>
      <c r="G1" s="4"/>
      <c r="H1" s="3"/>
      <c r="I1" s="3"/>
      <c r="J1" s="5"/>
      <c r="K1" s="6"/>
    </row>
    <row r="2" spans="1:11" x14ac:dyDescent="0.2">
      <c r="J2" s="8"/>
    </row>
    <row r="3" spans="1:11" s="9" customFormat="1" ht="38.25" x14ac:dyDescent="0.25">
      <c r="A3" s="10"/>
      <c r="B3" s="11" t="s">
        <v>0</v>
      </c>
      <c r="C3" s="12" t="s">
        <v>1</v>
      </c>
      <c r="D3" s="12" t="s">
        <v>2</v>
      </c>
      <c r="E3" s="12" t="s">
        <v>3</v>
      </c>
      <c r="F3" s="13" t="s">
        <v>4</v>
      </c>
      <c r="G3" s="14" t="s">
        <v>5</v>
      </c>
      <c r="H3" s="15" t="s">
        <v>6</v>
      </c>
      <c r="I3" s="15" t="s">
        <v>7</v>
      </c>
      <c r="J3" s="16" t="s">
        <v>8</v>
      </c>
      <c r="K3" s="17" t="s">
        <v>9</v>
      </c>
    </row>
    <row r="4" spans="1:11" ht="189" customHeight="1" x14ac:dyDescent="0.2">
      <c r="B4" s="11">
        <v>1</v>
      </c>
      <c r="C4" s="18" t="s">
        <v>10</v>
      </c>
      <c r="D4" s="18" t="s">
        <v>11</v>
      </c>
      <c r="E4" s="19" t="s">
        <v>12</v>
      </c>
      <c r="F4" s="20">
        <f>3+8</f>
        <v>11</v>
      </c>
      <c r="G4" s="21" t="s">
        <v>13</v>
      </c>
      <c r="H4" s="22">
        <v>734</v>
      </c>
      <c r="I4" s="23">
        <f>H4*F4</f>
        <v>8074</v>
      </c>
      <c r="J4" s="24"/>
      <c r="K4" s="16">
        <v>5</v>
      </c>
    </row>
    <row r="5" spans="1:11" ht="139.5" customHeight="1" x14ac:dyDescent="0.2">
      <c r="B5" s="11">
        <v>2</v>
      </c>
      <c r="C5" s="25" t="s">
        <v>14</v>
      </c>
      <c r="D5" s="25" t="s">
        <v>15</v>
      </c>
      <c r="E5" s="26" t="s">
        <v>16</v>
      </c>
      <c r="F5" s="27">
        <f>7+133</f>
        <v>140</v>
      </c>
      <c r="G5" s="21" t="s">
        <v>13</v>
      </c>
      <c r="H5" s="22">
        <v>480</v>
      </c>
      <c r="I5" s="23">
        <f t="shared" ref="I5:I27" si="0">H5*F5</f>
        <v>67200</v>
      </c>
      <c r="J5" s="24"/>
      <c r="K5" s="16">
        <v>5</v>
      </c>
    </row>
    <row r="6" spans="1:11" ht="110.25" customHeight="1" x14ac:dyDescent="0.2">
      <c r="B6" s="11">
        <v>3</v>
      </c>
      <c r="C6" s="18" t="s">
        <v>17</v>
      </c>
      <c r="D6" s="18" t="s">
        <v>18</v>
      </c>
      <c r="E6" s="28" t="s">
        <v>19</v>
      </c>
      <c r="F6" s="20">
        <v>287</v>
      </c>
      <c r="G6" s="21" t="s">
        <v>13</v>
      </c>
      <c r="H6" s="22">
        <v>304</v>
      </c>
      <c r="I6" s="23">
        <f t="shared" si="0"/>
        <v>87248</v>
      </c>
      <c r="J6" s="24"/>
      <c r="K6" s="16">
        <v>10</v>
      </c>
    </row>
    <row r="7" spans="1:11" ht="110.25" customHeight="1" x14ac:dyDescent="0.2">
      <c r="B7" s="11">
        <v>4</v>
      </c>
      <c r="C7" s="18" t="s">
        <v>20</v>
      </c>
      <c r="D7" s="18" t="s">
        <v>21</v>
      </c>
      <c r="E7" s="28" t="s">
        <v>22</v>
      </c>
      <c r="F7" s="20">
        <v>4</v>
      </c>
      <c r="G7" s="21" t="s">
        <v>13</v>
      </c>
      <c r="H7" s="22">
        <v>1172</v>
      </c>
      <c r="I7" s="23">
        <f t="shared" si="0"/>
        <v>4688</v>
      </c>
      <c r="J7" s="24"/>
      <c r="K7" s="16">
        <v>1</v>
      </c>
    </row>
    <row r="8" spans="1:11" ht="116.25" customHeight="1" x14ac:dyDescent="0.2">
      <c r="B8" s="11">
        <v>5</v>
      </c>
      <c r="C8" s="25" t="s">
        <v>23</v>
      </c>
      <c r="D8" s="25" t="s">
        <v>24</v>
      </c>
      <c r="E8" s="26" t="s">
        <v>25</v>
      </c>
      <c r="F8" s="27">
        <v>5</v>
      </c>
      <c r="G8" s="21" t="s">
        <v>13</v>
      </c>
      <c r="H8" s="22">
        <v>310</v>
      </c>
      <c r="I8" s="23">
        <f t="shared" si="0"/>
        <v>1550</v>
      </c>
      <c r="J8" s="24"/>
      <c r="K8" s="16">
        <v>1</v>
      </c>
    </row>
    <row r="9" spans="1:11" ht="111" customHeight="1" x14ac:dyDescent="0.2">
      <c r="B9" s="11">
        <v>6</v>
      </c>
      <c r="C9" s="18" t="s">
        <v>26</v>
      </c>
      <c r="D9" s="18" t="s">
        <v>27</v>
      </c>
      <c r="E9" s="28" t="s">
        <v>28</v>
      </c>
      <c r="F9" s="20">
        <v>5</v>
      </c>
      <c r="G9" s="21" t="s">
        <v>13</v>
      </c>
      <c r="H9" s="22">
        <v>304</v>
      </c>
      <c r="I9" s="23">
        <f t="shared" si="0"/>
        <v>1520</v>
      </c>
      <c r="J9" s="24"/>
      <c r="K9" s="16">
        <v>1</v>
      </c>
    </row>
    <row r="10" spans="1:11" ht="105" customHeight="1" x14ac:dyDescent="0.2">
      <c r="B10" s="11">
        <v>7</v>
      </c>
      <c r="C10" s="25" t="s">
        <v>29</v>
      </c>
      <c r="D10" s="25" t="s">
        <v>30</v>
      </c>
      <c r="E10" s="26" t="s">
        <v>31</v>
      </c>
      <c r="F10" s="27">
        <v>25</v>
      </c>
      <c r="G10" s="21" t="s">
        <v>13</v>
      </c>
      <c r="H10" s="22">
        <v>497</v>
      </c>
      <c r="I10" s="23">
        <f t="shared" si="0"/>
        <v>12425</v>
      </c>
      <c r="J10" s="24"/>
      <c r="K10" s="16">
        <v>5</v>
      </c>
    </row>
    <row r="11" spans="1:11" ht="98.25" customHeight="1" x14ac:dyDescent="0.2">
      <c r="B11" s="11">
        <v>8</v>
      </c>
      <c r="C11" s="18" t="s">
        <v>32</v>
      </c>
      <c r="D11" s="18" t="s">
        <v>33</v>
      </c>
      <c r="E11" s="28" t="s">
        <v>34</v>
      </c>
      <c r="F11" s="20">
        <v>27</v>
      </c>
      <c r="G11" s="21" t="s">
        <v>13</v>
      </c>
      <c r="H11" s="22">
        <v>994</v>
      </c>
      <c r="I11" s="23">
        <f t="shared" si="0"/>
        <v>26838</v>
      </c>
      <c r="J11" s="24"/>
      <c r="K11" s="16">
        <v>5</v>
      </c>
    </row>
    <row r="12" spans="1:11" ht="87.75" customHeight="1" x14ac:dyDescent="0.2">
      <c r="B12" s="11">
        <v>9</v>
      </c>
      <c r="C12" s="25" t="s">
        <v>35</v>
      </c>
      <c r="D12" s="25" t="s">
        <v>36</v>
      </c>
      <c r="E12" s="26" t="s">
        <v>37</v>
      </c>
      <c r="F12" s="27">
        <v>8</v>
      </c>
      <c r="G12" s="21" t="s">
        <v>13</v>
      </c>
      <c r="H12" s="22">
        <v>1078</v>
      </c>
      <c r="I12" s="23">
        <f t="shared" si="0"/>
        <v>8624</v>
      </c>
      <c r="J12" s="24"/>
      <c r="K12" s="16">
        <v>1</v>
      </c>
    </row>
    <row r="13" spans="1:11" ht="111" customHeight="1" x14ac:dyDescent="0.2">
      <c r="B13" s="11">
        <v>10</v>
      </c>
      <c r="C13" s="18" t="s">
        <v>38</v>
      </c>
      <c r="D13" s="18" t="s">
        <v>39</v>
      </c>
      <c r="E13" s="28" t="s">
        <v>40</v>
      </c>
      <c r="F13" s="20">
        <v>25</v>
      </c>
      <c r="G13" s="21" t="s">
        <v>13</v>
      </c>
      <c r="H13" s="22">
        <v>202</v>
      </c>
      <c r="I13" s="23">
        <f t="shared" si="0"/>
        <v>5050</v>
      </c>
      <c r="J13" s="24"/>
      <c r="K13" s="16">
        <v>5</v>
      </c>
    </row>
    <row r="14" spans="1:11" ht="90.75" customHeight="1" x14ac:dyDescent="0.2">
      <c r="B14" s="11">
        <v>11</v>
      </c>
      <c r="C14" s="25" t="s">
        <v>41</v>
      </c>
      <c r="D14" s="25" t="s">
        <v>42</v>
      </c>
      <c r="E14" s="26" t="s">
        <v>43</v>
      </c>
      <c r="F14" s="27">
        <v>27</v>
      </c>
      <c r="G14" s="21" t="s">
        <v>13</v>
      </c>
      <c r="H14" s="22">
        <v>293</v>
      </c>
      <c r="I14" s="23">
        <f t="shared" si="0"/>
        <v>7911</v>
      </c>
      <c r="J14" s="24"/>
      <c r="K14" s="16">
        <v>5</v>
      </c>
    </row>
    <row r="15" spans="1:11" ht="81.75" customHeight="1" x14ac:dyDescent="0.2">
      <c r="B15" s="11">
        <v>12</v>
      </c>
      <c r="C15" s="18" t="s">
        <v>44</v>
      </c>
      <c r="D15" s="18" t="s">
        <v>45</v>
      </c>
      <c r="E15" s="28" t="s">
        <v>46</v>
      </c>
      <c r="F15" s="20">
        <v>152</v>
      </c>
      <c r="G15" s="21" t="s">
        <v>13</v>
      </c>
      <c r="H15" s="22">
        <v>290</v>
      </c>
      <c r="I15" s="23">
        <f t="shared" si="0"/>
        <v>44080</v>
      </c>
      <c r="J15" s="24"/>
      <c r="K15" s="16">
        <v>5</v>
      </c>
    </row>
    <row r="16" spans="1:11" ht="93" customHeight="1" x14ac:dyDescent="0.2">
      <c r="B16" s="11">
        <v>13</v>
      </c>
      <c r="C16" s="25" t="s">
        <v>47</v>
      </c>
      <c r="D16" s="25" t="s">
        <v>48</v>
      </c>
      <c r="E16" s="28" t="s">
        <v>49</v>
      </c>
      <c r="F16" s="27">
        <v>97</v>
      </c>
      <c r="G16" s="21" t="s">
        <v>13</v>
      </c>
      <c r="H16" s="22">
        <v>340</v>
      </c>
      <c r="I16" s="23">
        <f t="shared" si="0"/>
        <v>32980</v>
      </c>
      <c r="J16" s="24"/>
      <c r="K16" s="16">
        <v>5</v>
      </c>
    </row>
    <row r="17" spans="2:12" ht="86.25" customHeight="1" x14ac:dyDescent="0.2">
      <c r="B17" s="11">
        <v>14</v>
      </c>
      <c r="C17" s="28" t="s">
        <v>50</v>
      </c>
      <c r="D17" s="18" t="s">
        <v>51</v>
      </c>
      <c r="E17" s="28" t="s">
        <v>52</v>
      </c>
      <c r="F17" s="20">
        <f>13+51</f>
        <v>64</v>
      </c>
      <c r="G17" s="21" t="s">
        <v>13</v>
      </c>
      <c r="H17" s="22">
        <v>465</v>
      </c>
      <c r="I17" s="23">
        <f t="shared" si="0"/>
        <v>29760</v>
      </c>
      <c r="J17" s="24"/>
      <c r="K17" s="16">
        <v>5</v>
      </c>
    </row>
    <row r="18" spans="2:12" ht="85.5" customHeight="1" x14ac:dyDescent="0.2">
      <c r="B18" s="11">
        <v>15</v>
      </c>
      <c r="C18" s="25" t="s">
        <v>53</v>
      </c>
      <c r="D18" s="25" t="s">
        <v>54</v>
      </c>
      <c r="E18" s="26" t="s">
        <v>55</v>
      </c>
      <c r="F18" s="27">
        <v>36</v>
      </c>
      <c r="G18" s="21" t="s">
        <v>13</v>
      </c>
      <c r="H18" s="22">
        <v>680</v>
      </c>
      <c r="I18" s="23">
        <f t="shared" si="0"/>
        <v>24480</v>
      </c>
      <c r="J18" s="24"/>
      <c r="K18" s="16">
        <v>5</v>
      </c>
    </row>
    <row r="19" spans="2:12" ht="81.75" customHeight="1" x14ac:dyDescent="0.2">
      <c r="B19" s="11">
        <v>16</v>
      </c>
      <c r="C19" s="18" t="s">
        <v>56</v>
      </c>
      <c r="D19" s="18" t="s">
        <v>57</v>
      </c>
      <c r="E19" s="28" t="s">
        <v>58</v>
      </c>
      <c r="F19" s="20">
        <v>9</v>
      </c>
      <c r="G19" s="21" t="s">
        <v>13</v>
      </c>
      <c r="H19" s="22">
        <v>435</v>
      </c>
      <c r="I19" s="23">
        <f t="shared" si="0"/>
        <v>3915</v>
      </c>
      <c r="J19" s="24"/>
      <c r="K19" s="16">
        <v>3</v>
      </c>
    </row>
    <row r="20" spans="2:12" ht="73.5" customHeight="1" x14ac:dyDescent="0.2">
      <c r="B20" s="11">
        <v>17</v>
      </c>
      <c r="C20" s="25" t="s">
        <v>59</v>
      </c>
      <c r="D20" s="25" t="s">
        <v>60</v>
      </c>
      <c r="E20" s="26" t="s">
        <v>61</v>
      </c>
      <c r="F20" s="27">
        <v>10</v>
      </c>
      <c r="G20" s="21" t="s">
        <v>13</v>
      </c>
      <c r="H20" s="22">
        <v>327.2747</v>
      </c>
      <c r="I20" s="23">
        <f t="shared" si="0"/>
        <v>3272.7469999999998</v>
      </c>
      <c r="J20" s="24"/>
      <c r="K20" s="16">
        <v>5</v>
      </c>
    </row>
    <row r="21" spans="2:12" ht="89.25" customHeight="1" x14ac:dyDescent="0.2">
      <c r="B21" s="11">
        <v>18</v>
      </c>
      <c r="C21" s="25" t="s">
        <v>62</v>
      </c>
      <c r="D21" s="25" t="s">
        <v>63</v>
      </c>
      <c r="E21" s="26" t="s">
        <v>64</v>
      </c>
      <c r="F21" s="27">
        <v>5</v>
      </c>
      <c r="G21" s="21" t="s">
        <v>13</v>
      </c>
      <c r="H21" s="22">
        <v>492.87470000000002</v>
      </c>
      <c r="I21" s="23">
        <f t="shared" si="0"/>
        <v>2464.3735000000001</v>
      </c>
      <c r="J21" s="24"/>
      <c r="K21" s="16">
        <v>1</v>
      </c>
    </row>
    <row r="22" spans="2:12" ht="88.5" customHeight="1" x14ac:dyDescent="0.2">
      <c r="B22" s="11">
        <v>19</v>
      </c>
      <c r="C22" s="18" t="s">
        <v>65</v>
      </c>
      <c r="D22" s="18" t="s">
        <v>66</v>
      </c>
      <c r="E22" s="28" t="s">
        <v>67</v>
      </c>
      <c r="F22" s="20">
        <v>7</v>
      </c>
      <c r="G22" s="21" t="s">
        <v>13</v>
      </c>
      <c r="H22" s="22">
        <v>1238.8053</v>
      </c>
      <c r="I22" s="23">
        <f t="shared" si="0"/>
        <v>8671.6370999999999</v>
      </c>
      <c r="J22" s="24"/>
      <c r="K22" s="16">
        <v>1</v>
      </c>
    </row>
    <row r="23" spans="2:12" ht="81" customHeight="1" x14ac:dyDescent="0.2">
      <c r="B23" s="11">
        <v>20</v>
      </c>
      <c r="C23" s="25" t="s">
        <v>68</v>
      </c>
      <c r="D23" s="25" t="s">
        <v>69</v>
      </c>
      <c r="E23" s="26" t="s">
        <v>70</v>
      </c>
      <c r="F23" s="27">
        <v>1</v>
      </c>
      <c r="G23" s="21" t="s">
        <v>13</v>
      </c>
      <c r="H23" s="22">
        <v>966.06119999999999</v>
      </c>
      <c r="I23" s="23">
        <f t="shared" si="0"/>
        <v>966.06119999999999</v>
      </c>
      <c r="J23" s="24"/>
      <c r="K23" s="16">
        <v>1</v>
      </c>
      <c r="L23" s="5" t="s">
        <v>71</v>
      </c>
    </row>
    <row r="24" spans="2:12" ht="83.25" customHeight="1" x14ac:dyDescent="0.2">
      <c r="B24" s="11">
        <v>21</v>
      </c>
      <c r="C24" s="18" t="s">
        <v>72</v>
      </c>
      <c r="D24" s="18" t="s">
        <v>73</v>
      </c>
      <c r="E24" s="26" t="s">
        <v>74</v>
      </c>
      <c r="F24" s="20">
        <v>5</v>
      </c>
      <c r="G24" s="21" t="s">
        <v>13</v>
      </c>
      <c r="H24" s="22">
        <v>1084.2209</v>
      </c>
      <c r="I24" s="23">
        <f t="shared" si="0"/>
        <v>5421.1045000000004</v>
      </c>
      <c r="J24" s="24"/>
      <c r="K24" s="16">
        <v>1</v>
      </c>
    </row>
    <row r="25" spans="2:12" ht="103.5" customHeight="1" x14ac:dyDescent="0.2">
      <c r="B25" s="11">
        <v>22</v>
      </c>
      <c r="C25" s="25" t="s">
        <v>75</v>
      </c>
      <c r="D25" s="25" t="s">
        <v>76</v>
      </c>
      <c r="E25" s="26" t="s">
        <v>77</v>
      </c>
      <c r="F25" s="27">
        <v>1</v>
      </c>
      <c r="G25" s="21" t="s">
        <v>13</v>
      </c>
      <c r="H25" s="22">
        <v>2615.3737999999998</v>
      </c>
      <c r="I25" s="23">
        <f t="shared" si="0"/>
        <v>2615.3737999999998</v>
      </c>
      <c r="J25" s="24"/>
      <c r="K25" s="16">
        <v>1</v>
      </c>
    </row>
    <row r="26" spans="2:12" ht="73.5" customHeight="1" x14ac:dyDescent="0.2">
      <c r="B26" s="11">
        <v>23</v>
      </c>
      <c r="C26" s="25" t="s">
        <v>78</v>
      </c>
      <c r="D26" s="25" t="s">
        <v>79</v>
      </c>
      <c r="E26" s="26" t="s">
        <v>80</v>
      </c>
      <c r="F26" s="27">
        <v>219</v>
      </c>
      <c r="G26" s="21" t="s">
        <v>13</v>
      </c>
      <c r="H26" s="22">
        <v>29</v>
      </c>
      <c r="I26" s="23">
        <f t="shared" si="0"/>
        <v>6351</v>
      </c>
      <c r="J26" s="24"/>
      <c r="K26" s="16">
        <v>5</v>
      </c>
    </row>
    <row r="27" spans="2:12" ht="94.5" customHeight="1" x14ac:dyDescent="0.2">
      <c r="B27" s="11">
        <v>24</v>
      </c>
      <c r="C27" s="18" t="s">
        <v>81</v>
      </c>
      <c r="D27" s="18" t="s">
        <v>82</v>
      </c>
      <c r="E27" s="29" t="s">
        <v>83</v>
      </c>
      <c r="F27" s="20">
        <v>14</v>
      </c>
      <c r="G27" s="21" t="s">
        <v>13</v>
      </c>
      <c r="H27" s="22">
        <v>617.22820000000002</v>
      </c>
      <c r="I27" s="23">
        <f t="shared" si="0"/>
        <v>8641.1948000000011</v>
      </c>
      <c r="J27" s="24"/>
      <c r="K27" s="16">
        <v>3</v>
      </c>
    </row>
    <row r="28" spans="2:12" x14ac:dyDescent="0.2">
      <c r="B28" s="30"/>
      <c r="C28" s="31"/>
      <c r="D28" s="31"/>
      <c r="E28" s="25"/>
      <c r="F28" s="32"/>
      <c r="G28" s="33"/>
      <c r="H28" s="32"/>
      <c r="I28" s="32">
        <f>SUM(I4:I27)</f>
        <v>404746.49189999996</v>
      </c>
      <c r="J28" s="24"/>
      <c r="K28" s="16"/>
    </row>
  </sheetData>
  <autoFilter ref="C3:J28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2020-11-19T22:10:48Z</dcterms:created>
  <dcterms:modified xsi:type="dcterms:W3CDTF">2020-11-19T22:11:52Z</dcterms:modified>
</cp:coreProperties>
</file>